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VSA046\Skupiny\Odbor životního prostředí\Interní dokumenty OŽP\Rozpočet 2025\"/>
    </mc:Choice>
  </mc:AlternateContent>
  <bookViews>
    <workbookView xWindow="-110" yWindow="-110" windowWidth="23250" windowHeight="13170"/>
  </bookViews>
  <sheets>
    <sheet name="ORJ 5" sheetId="1" r:id="rId1"/>
  </sheets>
  <definedNames>
    <definedName name="_xlnm.Print_Titles" localSheetId="0">'ORJ 5'!$1:$1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1" l="1"/>
  <c r="I59" i="1" s="1"/>
  <c r="J58" i="1"/>
  <c r="J59" i="1" s="1"/>
  <c r="K58" i="1"/>
  <c r="K59" i="1" s="1"/>
  <c r="L58" i="1"/>
  <c r="L59" i="1" s="1"/>
  <c r="H58" i="1"/>
  <c r="H59" i="1" s="1"/>
  <c r="I22" i="1"/>
  <c r="J22" i="1"/>
  <c r="K22" i="1"/>
  <c r="L22" i="1"/>
  <c r="L23" i="1" s="1"/>
  <c r="H22" i="1"/>
  <c r="H23" i="1" s="1"/>
  <c r="L61" i="1" l="1"/>
  <c r="I62" i="1"/>
  <c r="K62" i="1"/>
  <c r="K23" i="1"/>
  <c r="K61" i="1" s="1"/>
  <c r="L62" i="1"/>
  <c r="H61" i="1"/>
  <c r="H62" i="1"/>
  <c r="I23" i="1"/>
  <c r="I61" i="1" s="1"/>
  <c r="J62" i="1"/>
  <c r="J23" i="1"/>
  <c r="J61" i="1" s="1"/>
</calcChain>
</file>

<file path=xl/sharedStrings.xml><?xml version="1.0" encoding="utf-8"?>
<sst xmlns="http://schemas.openxmlformats.org/spreadsheetml/2006/main" count="150" uniqueCount="94">
  <si>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</si>
  <si>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</si>
  <si>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</si>
  <si>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</si>
  <si>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</si>
  <si>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</si>
  <si>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</si>
  <si>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</si>
  <si>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</si>
  <si>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</si>
  <si>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</si>
  <si>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</si>
  <si>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</si>
  <si>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</si>
  <si>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</si>
  <si>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</si>
  <si>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Odvody za odnětí půdy ZPF</t>
  </si>
  <si>
    <t>Správní poplatky</t>
  </si>
  <si>
    <t>OŽP - myslivost</t>
  </si>
  <si>
    <t>OŽP - odpady</t>
  </si>
  <si>
    <t>OŽP - rybářství</t>
  </si>
  <si>
    <t>OŽP - vodoprávní úřad</t>
  </si>
  <si>
    <t>Sankční platby přijaté od jin.osob</t>
  </si>
  <si>
    <t>Pěstební činnost</t>
  </si>
  <si>
    <t>Ostatní správa v zemědělství</t>
  </si>
  <si>
    <t>Příjmy z poskyt. služeb, výrobků, práv</t>
  </si>
  <si>
    <t>Využívání a zneškodňování komunál.odpadů</t>
  </si>
  <si>
    <t>OŽP - zneškodňování odpadů (Koutecký sro)</t>
  </si>
  <si>
    <t>OŽP - zneškodňování odpadů (EKO-KOM)</t>
  </si>
  <si>
    <t>OŽP - zneškodňování odpadů (Elektrowin, Asekol)</t>
  </si>
  <si>
    <t>Využívání a zneškodňování ostatn.odpadů</t>
  </si>
  <si>
    <t>Přijaté neinv. přísp.a náhrady</t>
  </si>
  <si>
    <t>Ostatní ochrana půdy a spodní vody</t>
  </si>
  <si>
    <t>Sankč.plat.přij. od státu, obcí a krajů</t>
  </si>
  <si>
    <t>Ost. správa v ochraně život. prostředí</t>
  </si>
  <si>
    <t>Nákup ostatních služeb</t>
  </si>
  <si>
    <t>Ozdrav.hosp. zvířat a polních plodin</t>
  </si>
  <si>
    <t>Poradenské a právní služby</t>
  </si>
  <si>
    <t>Prevence znečisťování vody</t>
  </si>
  <si>
    <t>Nákup materiálu j.n.</t>
  </si>
  <si>
    <t>Úpravy drobných vodních toků</t>
  </si>
  <si>
    <t>Ostatní záležitosti vodního hospodářství</t>
  </si>
  <si>
    <t>Sport.zařízení ve vlastnictví obce</t>
  </si>
  <si>
    <t>Podlimitní technické zhodnocení</t>
  </si>
  <si>
    <t>Komunální služby a územní rozvoj j.n.</t>
  </si>
  <si>
    <t>Drobný dlouhod. HM</t>
  </si>
  <si>
    <t>Neinv.transf.veřej.rozpočt.územní úrovně</t>
  </si>
  <si>
    <t>Prevence vzniku odpadů</t>
  </si>
  <si>
    <t>Poskytnuté náhrady</t>
  </si>
  <si>
    <t>Ostatní nakládání s odpady</t>
  </si>
  <si>
    <t>Ochrana druhů a stanovišť</t>
  </si>
  <si>
    <t>Chráněné části přírody</t>
  </si>
  <si>
    <t>Péče o vzhled obcí a veřejnou zeleň</t>
  </si>
  <si>
    <t>Ost.čin. k ochraně přírody a krajiny</t>
  </si>
  <si>
    <t>Činnost místní správy</t>
  </si>
  <si>
    <t>Příjmy 5 - Odbor životního prostředí</t>
  </si>
  <si>
    <t>Výdaje 5 - Odbor životního prostředí</t>
  </si>
  <si>
    <t>Běžné příjmy</t>
  </si>
  <si>
    <t>Běžné výdaje</t>
  </si>
  <si>
    <t>VÝSLEDEK HOSPODAŘENÍ (P - V)</t>
  </si>
  <si>
    <t>PROVOZNÍ PŘEBYTEK (BP - BV)</t>
  </si>
  <si>
    <t>deratizace</t>
  </si>
  <si>
    <t>ZPF</t>
  </si>
  <si>
    <t>vodoprávní úřad</t>
  </si>
  <si>
    <t>materiál vodní plochy - Baktoma</t>
  </si>
  <si>
    <t>posudky voda</t>
  </si>
  <si>
    <t>havárie voda</t>
  </si>
  <si>
    <t>monitoring vody Kamencové jezero</t>
  </si>
  <si>
    <t>aretační systém - úpravy stan. Kontejnerů</t>
  </si>
  <si>
    <t>aretační systém - doprava</t>
  </si>
  <si>
    <t>poškozené kontejnery</t>
  </si>
  <si>
    <t>rozbory OH</t>
  </si>
  <si>
    <t>zeleň</t>
  </si>
  <si>
    <t>posudky péče o stromy</t>
  </si>
  <si>
    <t>činnost místní správy</t>
  </si>
  <si>
    <t>ošetření pam. Stromů</t>
  </si>
  <si>
    <t>černé skládky</t>
  </si>
  <si>
    <t>Ost.čin. při znečitování ovzduší</t>
  </si>
  <si>
    <t>nádoby - mobilní zeleň</t>
  </si>
  <si>
    <t>sáčky pro psy, provoz městského holubníku</t>
  </si>
  <si>
    <t>odchyt a kastrace koček, provoz městského holubníku</t>
  </si>
  <si>
    <t xml:space="preserve"> </t>
  </si>
  <si>
    <t>výdaje za nezpůsobenou újmu</t>
  </si>
  <si>
    <t>OLH</t>
  </si>
  <si>
    <t>údržba Březeneckého jezírka</t>
  </si>
  <si>
    <t>Ekologická výchova a osvěta</t>
  </si>
  <si>
    <t>propagace seperace (socíální sítě)</t>
  </si>
  <si>
    <t>posudky při znečiťování ovzduší</t>
  </si>
  <si>
    <t xml:space="preserve">Příjmy z finančního vypořádání minulých let mezi obcemi </t>
  </si>
  <si>
    <t>Vyúčtování zálohové faktury dle smlouvy s DSO (rok 2024)</t>
  </si>
  <si>
    <t>kompostéry</t>
  </si>
  <si>
    <t>upraveno po projednání rozpočtu dne 7.10.2024</t>
  </si>
  <si>
    <t>další úprava po 15.10.2024</t>
  </si>
  <si>
    <t>Meliorace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</si>
</sst>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6" x14ac:knownFonts="1">
    <font>
      <sz val="11.25"/>
      <name val="Calibri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libri Light"/>
      <family val="1"/>
      <charset val="238"/>
      <scheme val="major"/>
    </font>
    <font>
      <sz val="10"/>
      <color rgb="FFFF0000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5">
    <xf numFmtId="0" fontId="0" fillId="0" borderId="0" xfId="0"/>
    <xf numFmtId="16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/>
    <xf numFmtId="4" fontId="1" fillId="3" borderId="1" xfId="0" applyNumberFormat="1" applyFont="1" applyFill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/>
    </xf>
    <xf numFmtId="164" fontId="3" fillId="4" borderId="0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vertical="center"/>
    </xf>
    <xf numFmtId="164" fontId="2" fillId="2" borderId="2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0" fontId="3" fillId="0" borderId="0" xfId="0" applyFont="1" applyProtection="1"/>
    <xf numFmtId="4" fontId="3" fillId="5" borderId="1" xfId="0" applyNumberFormat="1" applyFont="1" applyFill="1" applyBorder="1" applyAlignment="1" applyProtection="1">
      <alignment vertical="center" wrapText="1"/>
    </xf>
    <xf numFmtId="164" fontId="3" fillId="6" borderId="1" xfId="0" applyNumberFormat="1" applyFont="1" applyFill="1" applyBorder="1" applyAlignment="1" applyProtection="1">
      <alignment vertical="center"/>
    </xf>
    <xf numFmtId="4" fontId="1" fillId="6" borderId="1" xfId="0" applyNumberFormat="1" applyFont="1" applyFill="1" applyBorder="1" applyAlignment="1">
      <alignment vertical="center"/>
    </xf>
    <xf numFmtId="164" fontId="3" fillId="5" borderId="1" xfId="0" applyNumberFormat="1" applyFont="1" applyFill="1" applyBorder="1" applyAlignment="1" applyProtection="1">
      <alignment vertical="center"/>
    </xf>
    <xf numFmtId="49" fontId="3" fillId="0" borderId="3" xfId="0" applyNumberFormat="1" applyFont="1" applyBorder="1" applyAlignment="1">
      <alignment vertical="center"/>
    </xf>
    <xf numFmtId="4" fontId="1" fillId="7" borderId="1" xfId="0" applyNumberFormat="1" applyFont="1" applyFill="1" applyBorder="1" applyAlignment="1">
      <alignment vertical="center"/>
    </xf>
    <xf numFmtId="164" fontId="3" fillId="7" borderId="0" xfId="0" applyNumberFormat="1" applyFont="1" applyFill="1" applyAlignment="1">
      <alignment vertical="center"/>
    </xf>
    <xf numFmtId="4" fontId="3" fillId="7" borderId="0" xfId="0" applyNumberFormat="1" applyFont="1" applyFill="1" applyAlignment="1">
      <alignment vertical="center"/>
    </xf>
    <xf numFmtId="4" fontId="4" fillId="3" borderId="1" xfId="0" applyNumberFormat="1" applyFont="1" applyFill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99FF99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zoomScaleNormal="100" workbookViewId="0">
      <pane ySplit="1" topLeftCell="A8" activePane="bottomLeft" state="frozen"/>
      <selection sqref="A1:Q1"/>
      <selection pane="bottomLeft" activeCell="K66" sqref="K66"/>
    </sheetView>
  </sheetViews>
  <sheetFormatPr defaultColWidth="8.83203125" defaultRowHeight="12.5" x14ac:dyDescent="0.25"/>
  <cols>
    <col min="1" max="1" width="3.83203125" style="12" customWidth="1"/>
    <col min="2" max="3" width="5" style="12" bestFit="1" customWidth="1"/>
    <col min="4" max="4" width="10.4140625" style="12" customWidth="1"/>
    <col min="5" max="5" width="5.4140625" style="12" customWidth="1"/>
    <col min="6" max="6" width="5" style="12" customWidth="1"/>
    <col min="7" max="7" width="6.25" style="12" customWidth="1"/>
    <col min="8" max="12" width="12.75" style="14" customWidth="1"/>
    <col min="13" max="13" width="47" style="13" customWidth="1"/>
    <col min="14" max="14" width="49" style="13" customWidth="1"/>
    <col min="15" max="15" width="37.1640625" style="13" customWidth="1"/>
    <col min="16" max="16" width="82.58203125" style="13" customWidth="1"/>
    <col min="17" max="16384" width="8.83203125" style="4"/>
  </cols>
  <sheetData>
    <row r="1" spans="1:16" ht="30.4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ht="13" x14ac:dyDescent="0.25">
      <c r="J2" s="20"/>
    </row>
    <row r="3" spans="1:16" ht="13" x14ac:dyDescent="0.25">
      <c r="A3" s="5">
        <v>5</v>
      </c>
      <c r="B3" s="5"/>
      <c r="C3" s="5">
        <v>1334</v>
      </c>
      <c r="D3" s="5"/>
      <c r="E3" s="5"/>
      <c r="F3" s="5"/>
      <c r="G3" s="5"/>
      <c r="H3" s="7">
        <v>80.834609999999998</v>
      </c>
      <c r="I3" s="7">
        <v>25.57169</v>
      </c>
      <c r="J3" s="20">
        <v>100</v>
      </c>
      <c r="K3" s="7">
        <v>100</v>
      </c>
      <c r="L3" s="8">
        <v>3.3686099999999999</v>
      </c>
      <c r="M3" s="6" t="s">
        <v>16</v>
      </c>
      <c r="N3" s="6"/>
      <c r="O3" s="6"/>
      <c r="P3" s="6"/>
    </row>
    <row r="4" spans="1:16" ht="13" x14ac:dyDescent="0.25">
      <c r="A4" s="5">
        <v>5</v>
      </c>
      <c r="B4" s="5"/>
      <c r="C4" s="5">
        <v>1361</v>
      </c>
      <c r="D4" s="5"/>
      <c r="E4" s="5"/>
      <c r="F4" s="5"/>
      <c r="G4" s="5"/>
      <c r="H4" s="7">
        <v>0.3</v>
      </c>
      <c r="I4" s="7">
        <v>5</v>
      </c>
      <c r="J4" s="20"/>
      <c r="K4" s="7"/>
      <c r="L4" s="8">
        <v>0.9</v>
      </c>
      <c r="M4" s="6" t="s">
        <v>17</v>
      </c>
      <c r="N4" s="6"/>
      <c r="O4" s="6"/>
      <c r="P4" s="6"/>
    </row>
    <row r="5" spans="1:16" ht="13" x14ac:dyDescent="0.25">
      <c r="A5" s="5">
        <v>5</v>
      </c>
      <c r="B5" s="5"/>
      <c r="C5" s="5">
        <v>1361</v>
      </c>
      <c r="D5" s="5">
        <v>512</v>
      </c>
      <c r="E5" s="5"/>
      <c r="F5" s="5"/>
      <c r="G5" s="5"/>
      <c r="H5" s="7">
        <v>14.64</v>
      </c>
      <c r="I5" s="7">
        <v>11.625</v>
      </c>
      <c r="J5" s="20">
        <v>15</v>
      </c>
      <c r="K5" s="7">
        <v>15</v>
      </c>
      <c r="L5" s="8">
        <v>9.9</v>
      </c>
      <c r="M5" s="6" t="s">
        <v>17</v>
      </c>
      <c r="N5" s="6" t="s">
        <v>18</v>
      </c>
      <c r="O5" s="6"/>
      <c r="P5" s="6"/>
    </row>
    <row r="6" spans="1:16" ht="13" x14ac:dyDescent="0.25">
      <c r="A6" s="5">
        <v>5</v>
      </c>
      <c r="B6" s="5"/>
      <c r="C6" s="5">
        <v>1361</v>
      </c>
      <c r="D6" s="5">
        <v>513</v>
      </c>
      <c r="E6" s="5"/>
      <c r="F6" s="5"/>
      <c r="G6" s="5"/>
      <c r="H6" s="7">
        <v>13.5</v>
      </c>
      <c r="I6" s="7">
        <v>11.5</v>
      </c>
      <c r="J6" s="20">
        <v>8</v>
      </c>
      <c r="K6" s="7">
        <v>8</v>
      </c>
      <c r="L6" s="8">
        <v>2</v>
      </c>
      <c r="M6" s="6" t="s">
        <v>17</v>
      </c>
      <c r="N6" s="6" t="s">
        <v>19</v>
      </c>
      <c r="O6" s="6"/>
      <c r="P6" s="6"/>
    </row>
    <row r="7" spans="1:16" ht="13" x14ac:dyDescent="0.25">
      <c r="A7" s="5">
        <v>5</v>
      </c>
      <c r="B7" s="5"/>
      <c r="C7" s="5">
        <v>1361</v>
      </c>
      <c r="D7" s="5">
        <v>517</v>
      </c>
      <c r="E7" s="5"/>
      <c r="F7" s="5"/>
      <c r="G7" s="5"/>
      <c r="H7" s="7">
        <v>172.65</v>
      </c>
      <c r="I7" s="7">
        <v>156.75</v>
      </c>
      <c r="J7" s="20">
        <v>170</v>
      </c>
      <c r="K7" s="7">
        <v>170</v>
      </c>
      <c r="L7" s="8">
        <v>155</v>
      </c>
      <c r="M7" s="6" t="s">
        <v>17</v>
      </c>
      <c r="N7" s="6" t="s">
        <v>20</v>
      </c>
      <c r="O7" s="6"/>
      <c r="P7" s="6"/>
    </row>
    <row r="8" spans="1:16" ht="13" x14ac:dyDescent="0.25">
      <c r="A8" s="5">
        <v>5</v>
      </c>
      <c r="B8" s="5"/>
      <c r="C8" s="5">
        <v>1361</v>
      </c>
      <c r="D8" s="5">
        <v>519</v>
      </c>
      <c r="E8" s="5"/>
      <c r="F8" s="5"/>
      <c r="G8" s="5"/>
      <c r="H8" s="7">
        <v>67.55</v>
      </c>
      <c r="I8" s="7">
        <v>129.27500000000001</v>
      </c>
      <c r="J8" s="20"/>
      <c r="K8" s="7"/>
      <c r="L8" s="8">
        <v>49.524999999999999</v>
      </c>
      <c r="M8" s="6" t="s">
        <v>17</v>
      </c>
      <c r="N8" s="6" t="s">
        <v>21</v>
      </c>
      <c r="O8" s="6"/>
      <c r="P8" s="6"/>
    </row>
    <row r="9" spans="1:16" ht="13" x14ac:dyDescent="0.25">
      <c r="A9" s="5">
        <v>5</v>
      </c>
      <c r="B9" s="5"/>
      <c r="C9" s="5">
        <v>1361</v>
      </c>
      <c r="D9" s="5">
        <v>520</v>
      </c>
      <c r="E9" s="5"/>
      <c r="F9" s="5"/>
      <c r="G9" s="5"/>
      <c r="H9" s="7"/>
      <c r="I9" s="7">
        <v>1</v>
      </c>
      <c r="J9" s="20"/>
      <c r="K9" s="7"/>
      <c r="L9" s="8">
        <v>1</v>
      </c>
      <c r="M9" s="6" t="s">
        <v>17</v>
      </c>
      <c r="N9" s="6"/>
      <c r="O9" s="6"/>
      <c r="P9" s="6"/>
    </row>
    <row r="10" spans="1:16" ht="13" x14ac:dyDescent="0.25">
      <c r="A10" s="5">
        <v>5</v>
      </c>
      <c r="B10" s="5">
        <v>1031</v>
      </c>
      <c r="C10" s="5">
        <v>2212</v>
      </c>
      <c r="D10" s="5"/>
      <c r="E10" s="5"/>
      <c r="F10" s="5"/>
      <c r="G10" s="5"/>
      <c r="H10" s="7">
        <v>1.04</v>
      </c>
      <c r="I10" s="7"/>
      <c r="J10" s="20"/>
      <c r="K10" s="7"/>
      <c r="L10" s="8"/>
      <c r="M10" s="6" t="s">
        <v>22</v>
      </c>
      <c r="N10" s="6"/>
      <c r="O10" s="6" t="s">
        <v>23</v>
      </c>
      <c r="P10" s="6"/>
    </row>
    <row r="11" spans="1:16" ht="13" x14ac:dyDescent="0.25">
      <c r="A11" s="5">
        <v>5</v>
      </c>
      <c r="B11" s="5">
        <v>1069</v>
      </c>
      <c r="C11" s="5">
        <v>2212</v>
      </c>
      <c r="D11" s="5"/>
      <c r="E11" s="5"/>
      <c r="F11" s="5"/>
      <c r="G11" s="5"/>
      <c r="H11" s="7">
        <v>75</v>
      </c>
      <c r="I11" s="7">
        <v>150.5</v>
      </c>
      <c r="J11" s="20"/>
      <c r="K11" s="7"/>
      <c r="L11" s="8">
        <v>11</v>
      </c>
      <c r="M11" s="6" t="s">
        <v>22</v>
      </c>
      <c r="N11" s="6"/>
      <c r="O11" s="6" t="s">
        <v>24</v>
      </c>
      <c r="P11" s="6"/>
    </row>
    <row r="12" spans="1:16" ht="13" x14ac:dyDescent="0.25">
      <c r="A12" s="5">
        <v>5</v>
      </c>
      <c r="B12" s="5">
        <v>3725</v>
      </c>
      <c r="C12" s="5">
        <v>2111</v>
      </c>
      <c r="D12" s="5"/>
      <c r="E12" s="5"/>
      <c r="F12" s="5"/>
      <c r="G12" s="5"/>
      <c r="H12" s="7">
        <v>0</v>
      </c>
      <c r="I12" s="7"/>
      <c r="J12" s="20"/>
      <c r="K12" s="7"/>
      <c r="L12" s="8">
        <v>166.46454</v>
      </c>
      <c r="M12" s="6" t="s">
        <v>25</v>
      </c>
      <c r="N12" s="6"/>
      <c r="O12" s="6" t="s">
        <v>26</v>
      </c>
      <c r="P12" s="6"/>
    </row>
    <row r="13" spans="1:16" ht="13" x14ac:dyDescent="0.25">
      <c r="A13" s="5">
        <v>5</v>
      </c>
      <c r="B13" s="5">
        <v>3725</v>
      </c>
      <c r="C13" s="5">
        <v>2111</v>
      </c>
      <c r="D13" s="5">
        <v>508</v>
      </c>
      <c r="E13" s="5"/>
      <c r="F13" s="5"/>
      <c r="G13" s="5"/>
      <c r="H13" s="7">
        <v>40.5</v>
      </c>
      <c r="I13" s="7">
        <v>40.5</v>
      </c>
      <c r="J13" s="20">
        <v>40</v>
      </c>
      <c r="K13" s="7">
        <v>40</v>
      </c>
      <c r="L13" s="8"/>
      <c r="M13" s="6" t="s">
        <v>25</v>
      </c>
      <c r="N13" s="6" t="s">
        <v>27</v>
      </c>
      <c r="O13" s="6" t="s">
        <v>26</v>
      </c>
      <c r="P13" s="6"/>
    </row>
    <row r="14" spans="1:16" ht="13" x14ac:dyDescent="0.25">
      <c r="A14" s="5">
        <v>5</v>
      </c>
      <c r="B14" s="5">
        <v>3725</v>
      </c>
      <c r="C14" s="5">
        <v>2111</v>
      </c>
      <c r="D14" s="5">
        <v>509</v>
      </c>
      <c r="E14" s="5"/>
      <c r="F14" s="5"/>
      <c r="G14" s="5"/>
      <c r="H14" s="7">
        <v>6066.9679900000001</v>
      </c>
      <c r="I14" s="7">
        <v>7248.5213100000001</v>
      </c>
      <c r="J14" s="20">
        <v>7500</v>
      </c>
      <c r="K14" s="7">
        <v>5500</v>
      </c>
      <c r="L14" s="8">
        <v>4896.1300899999997</v>
      </c>
      <c r="M14" s="6" t="s">
        <v>25</v>
      </c>
      <c r="N14" s="6" t="s">
        <v>28</v>
      </c>
      <c r="O14" s="6" t="s">
        <v>26</v>
      </c>
      <c r="P14" s="6"/>
    </row>
    <row r="15" spans="1:16" ht="13" x14ac:dyDescent="0.25">
      <c r="A15" s="5">
        <v>5</v>
      </c>
      <c r="B15" s="5">
        <v>3725</v>
      </c>
      <c r="C15" s="5">
        <v>2111</v>
      </c>
      <c r="D15" s="5">
        <v>510</v>
      </c>
      <c r="E15" s="5"/>
      <c r="F15" s="5"/>
      <c r="G15" s="5"/>
      <c r="H15" s="7">
        <v>129.43481</v>
      </c>
      <c r="I15" s="7">
        <v>198.97239999999999</v>
      </c>
      <c r="J15" s="20">
        <v>160</v>
      </c>
      <c r="K15" s="7">
        <v>140</v>
      </c>
      <c r="L15" s="8"/>
      <c r="M15" s="6" t="s">
        <v>25</v>
      </c>
      <c r="N15" s="6" t="s">
        <v>29</v>
      </c>
      <c r="O15" s="6" t="s">
        <v>26</v>
      </c>
      <c r="P15" s="6"/>
    </row>
    <row r="16" spans="1:16" ht="13" x14ac:dyDescent="0.25">
      <c r="A16" s="5">
        <v>5</v>
      </c>
      <c r="B16" s="5">
        <v>3726</v>
      </c>
      <c r="C16" s="5">
        <v>2111</v>
      </c>
      <c r="D16" s="5"/>
      <c r="E16" s="5"/>
      <c r="F16" s="5"/>
      <c r="G16" s="5"/>
      <c r="H16" s="7"/>
      <c r="I16" s="7"/>
      <c r="J16" s="20">
        <v>608</v>
      </c>
      <c r="K16" s="7"/>
      <c r="L16" s="8">
        <v>608.80665999999997</v>
      </c>
      <c r="M16" s="6" t="s">
        <v>25</v>
      </c>
      <c r="N16" s="6"/>
      <c r="O16" s="6" t="s">
        <v>30</v>
      </c>
      <c r="P16" s="6"/>
    </row>
    <row r="17" spans="1:16" ht="13" x14ac:dyDescent="0.25">
      <c r="A17" s="5">
        <v>5</v>
      </c>
      <c r="B17" s="5">
        <v>3739</v>
      </c>
      <c r="C17" s="5">
        <v>2324</v>
      </c>
      <c r="D17" s="5"/>
      <c r="E17" s="5"/>
      <c r="F17" s="5"/>
      <c r="G17" s="5"/>
      <c r="H17" s="7">
        <v>35.416800000000002</v>
      </c>
      <c r="I17" s="7">
        <v>18.251100000000001</v>
      </c>
      <c r="J17" s="20">
        <v>7</v>
      </c>
      <c r="K17" s="7">
        <v>7</v>
      </c>
      <c r="L17" s="8">
        <v>5.5808999999999997</v>
      </c>
      <c r="M17" s="6" t="s">
        <v>31</v>
      </c>
      <c r="N17" s="6"/>
      <c r="O17" s="6" t="s">
        <v>32</v>
      </c>
      <c r="P17" s="6"/>
    </row>
    <row r="18" spans="1:16" ht="13" x14ac:dyDescent="0.25">
      <c r="A18" s="5">
        <v>5</v>
      </c>
      <c r="B18" s="5">
        <v>3769</v>
      </c>
      <c r="C18" s="5">
        <v>2211</v>
      </c>
      <c r="D18" s="5"/>
      <c r="E18" s="5"/>
      <c r="F18" s="5"/>
      <c r="G18" s="5"/>
      <c r="H18" s="7"/>
      <c r="I18" s="7"/>
      <c r="J18" s="20"/>
      <c r="K18" s="7"/>
      <c r="L18" s="8">
        <v>2.5</v>
      </c>
      <c r="M18" s="6" t="s">
        <v>33</v>
      </c>
      <c r="N18" s="6"/>
      <c r="O18" s="6" t="s">
        <v>34</v>
      </c>
      <c r="P18" s="6"/>
    </row>
    <row r="19" spans="1:16" ht="13" x14ac:dyDescent="0.25">
      <c r="A19" s="5">
        <v>5</v>
      </c>
      <c r="B19" s="5">
        <v>3769</v>
      </c>
      <c r="C19" s="5">
        <v>2212</v>
      </c>
      <c r="D19" s="5"/>
      <c r="E19" s="5"/>
      <c r="F19" s="5"/>
      <c r="G19" s="5"/>
      <c r="H19" s="7">
        <v>51.5</v>
      </c>
      <c r="I19" s="7">
        <v>89</v>
      </c>
      <c r="J19" s="20">
        <v>20</v>
      </c>
      <c r="K19" s="7">
        <v>20</v>
      </c>
      <c r="L19" s="8">
        <v>18.5</v>
      </c>
      <c r="M19" s="6" t="s">
        <v>22</v>
      </c>
      <c r="N19" s="6"/>
      <c r="O19" s="6" t="s">
        <v>34</v>
      </c>
      <c r="P19" s="6"/>
    </row>
    <row r="20" spans="1:16" ht="13" x14ac:dyDescent="0.25">
      <c r="A20" s="35">
        <v>5</v>
      </c>
      <c r="B20" s="35">
        <v>3725</v>
      </c>
      <c r="C20" s="35">
        <v>2226</v>
      </c>
      <c r="D20" s="29"/>
      <c r="E20" s="21"/>
      <c r="F20" s="21"/>
      <c r="G20" s="21"/>
      <c r="H20" s="22"/>
      <c r="I20" s="22"/>
      <c r="J20" s="36">
        <v>1437.6</v>
      </c>
      <c r="K20" s="22"/>
      <c r="L20" s="23"/>
      <c r="M20" s="24" t="s">
        <v>88</v>
      </c>
      <c r="N20" s="24" t="s">
        <v>89</v>
      </c>
      <c r="O20" s="32" t="s">
        <v>26</v>
      </c>
      <c r="P20" s="24"/>
    </row>
    <row r="21" spans="1:16" ht="13" x14ac:dyDescent="0.25">
      <c r="J21" s="20"/>
    </row>
    <row r="22" spans="1:16" x14ac:dyDescent="0.25">
      <c r="A22" s="9" t="s">
        <v>57</v>
      </c>
      <c r="B22" s="9"/>
      <c r="C22" s="9"/>
      <c r="D22" s="9"/>
      <c r="E22" s="9"/>
      <c r="F22" s="9"/>
      <c r="G22" s="9"/>
      <c r="H22" s="11">
        <f>SUM(H2:H21)</f>
        <v>6749.33421</v>
      </c>
      <c r="I22" s="11">
        <f t="shared" ref="I22:L22" si="0">SUM(I2:I21)</f>
        <v>8086.4665000000005</v>
      </c>
      <c r="J22" s="11">
        <f t="shared" si="0"/>
        <v>10065.6</v>
      </c>
      <c r="K22" s="11">
        <f t="shared" si="0"/>
        <v>6000</v>
      </c>
      <c r="L22" s="11">
        <f t="shared" si="0"/>
        <v>5930.6758</v>
      </c>
      <c r="M22" s="10"/>
      <c r="N22" s="10"/>
      <c r="O22" s="10"/>
      <c r="P22" s="10"/>
    </row>
    <row r="23" spans="1:16" x14ac:dyDescent="0.25">
      <c r="A23" s="9" t="s">
        <v>55</v>
      </c>
      <c r="B23" s="9"/>
      <c r="C23" s="9"/>
      <c r="D23" s="9"/>
      <c r="E23" s="9"/>
      <c r="F23" s="9"/>
      <c r="G23" s="9"/>
      <c r="H23" s="11">
        <f>SUM(H22)</f>
        <v>6749.33421</v>
      </c>
      <c r="I23" s="11">
        <f t="shared" ref="I23:L23" si="1">SUM(I22)</f>
        <v>8086.4665000000005</v>
      </c>
      <c r="J23" s="11">
        <f t="shared" si="1"/>
        <v>10065.6</v>
      </c>
      <c r="K23" s="11">
        <f t="shared" si="1"/>
        <v>6000</v>
      </c>
      <c r="L23" s="11">
        <f t="shared" si="1"/>
        <v>5930.6758</v>
      </c>
      <c r="M23" s="10"/>
      <c r="N23" s="10"/>
      <c r="O23" s="10"/>
      <c r="P23" s="10"/>
    </row>
    <row r="24" spans="1:16" ht="13" x14ac:dyDescent="0.25">
      <c r="J24" s="20"/>
    </row>
    <row r="25" spans="1:16" ht="13" x14ac:dyDescent="0.25">
      <c r="A25" s="5">
        <v>5</v>
      </c>
      <c r="B25" s="5">
        <v>1014</v>
      </c>
      <c r="C25" s="5">
        <v>5169</v>
      </c>
      <c r="D25" s="5"/>
      <c r="E25" s="5"/>
      <c r="F25" s="5"/>
      <c r="G25" s="5"/>
      <c r="H25" s="7">
        <v>199.16900000000001</v>
      </c>
      <c r="I25" s="7">
        <v>239.946</v>
      </c>
      <c r="J25" s="20">
        <v>300</v>
      </c>
      <c r="K25" s="7">
        <v>300</v>
      </c>
      <c r="L25" s="8">
        <v>105.66800000000001</v>
      </c>
      <c r="M25" s="6" t="s">
        <v>35</v>
      </c>
      <c r="N25" s="6" t="s">
        <v>61</v>
      </c>
      <c r="O25" s="6" t="s">
        <v>36</v>
      </c>
      <c r="P25" s="6"/>
    </row>
    <row r="26" spans="1:16" ht="13" x14ac:dyDescent="0.25">
      <c r="A26" s="43">
        <v>5</v>
      </c>
      <c r="B26" s="43">
        <v>1031</v>
      </c>
      <c r="C26" s="43">
        <v>5811</v>
      </c>
      <c r="D26" s="43"/>
      <c r="E26" s="43"/>
      <c r="F26" s="43"/>
      <c r="G26" s="43">
        <v>29004</v>
      </c>
      <c r="H26" s="7"/>
      <c r="I26" s="7"/>
      <c r="J26" s="42">
        <v>-20</v>
      </c>
      <c r="K26" s="7"/>
      <c r="L26" s="8"/>
      <c r="M26" s="32" t="s">
        <v>82</v>
      </c>
      <c r="N26" s="32" t="s">
        <v>93</v>
      </c>
      <c r="O26" s="6"/>
      <c r="P26" s="6"/>
    </row>
    <row r="27" spans="1:16" ht="13" x14ac:dyDescent="0.25">
      <c r="A27" s="43">
        <v>5</v>
      </c>
      <c r="B27" s="43">
        <v>1031</v>
      </c>
      <c r="C27" s="43">
        <v>5811</v>
      </c>
      <c r="D27" s="43"/>
      <c r="E27" s="43"/>
      <c r="F27" s="43"/>
      <c r="G27" s="43">
        <v>29004</v>
      </c>
      <c r="H27" s="7"/>
      <c r="I27" s="7"/>
      <c r="J27" s="42">
        <v>20</v>
      </c>
      <c r="K27" s="7"/>
      <c r="L27" s="8"/>
      <c r="M27" s="32" t="s">
        <v>82</v>
      </c>
      <c r="N27" s="32" t="s">
        <v>93</v>
      </c>
      <c r="O27" s="6"/>
      <c r="P27" s="6"/>
    </row>
    <row r="28" spans="1:16" s="33" customFormat="1" ht="13" x14ac:dyDescent="0.25">
      <c r="A28" s="29">
        <v>5</v>
      </c>
      <c r="B28" s="29">
        <v>1036</v>
      </c>
      <c r="C28" s="29">
        <v>5811</v>
      </c>
      <c r="D28" s="29"/>
      <c r="E28" s="29"/>
      <c r="F28" s="29"/>
      <c r="G28" s="29">
        <v>29008</v>
      </c>
      <c r="H28" s="30"/>
      <c r="I28" s="30"/>
      <c r="J28" s="20">
        <v>-250</v>
      </c>
      <c r="K28" s="30"/>
      <c r="L28" s="31"/>
      <c r="M28" s="32" t="s">
        <v>82</v>
      </c>
      <c r="N28" s="32" t="s">
        <v>83</v>
      </c>
      <c r="O28" s="32"/>
      <c r="P28" s="32"/>
    </row>
    <row r="29" spans="1:16" s="33" customFormat="1" ht="13" x14ac:dyDescent="0.25">
      <c r="A29" s="29">
        <v>5</v>
      </c>
      <c r="B29" s="29">
        <v>1036</v>
      </c>
      <c r="C29" s="29">
        <v>5811</v>
      </c>
      <c r="D29" s="29"/>
      <c r="E29" s="29"/>
      <c r="F29" s="29"/>
      <c r="G29" s="29">
        <v>29008</v>
      </c>
      <c r="H29" s="30"/>
      <c r="I29" s="30"/>
      <c r="J29" s="20">
        <v>250</v>
      </c>
      <c r="K29" s="30"/>
      <c r="L29" s="31"/>
      <c r="M29" s="32" t="s">
        <v>82</v>
      </c>
      <c r="N29" s="32" t="s">
        <v>83</v>
      </c>
      <c r="O29" s="32"/>
      <c r="P29" s="32"/>
    </row>
    <row r="30" spans="1:16" ht="13" x14ac:dyDescent="0.25">
      <c r="A30" s="5">
        <v>5</v>
      </c>
      <c r="B30" s="5">
        <v>1069</v>
      </c>
      <c r="C30" s="5">
        <v>5166</v>
      </c>
      <c r="D30" s="5"/>
      <c r="E30" s="5"/>
      <c r="F30" s="5"/>
      <c r="G30" s="5"/>
      <c r="H30" s="7"/>
      <c r="I30" s="7"/>
      <c r="J30" s="20">
        <v>10</v>
      </c>
      <c r="K30" s="7">
        <v>10</v>
      </c>
      <c r="L30" s="8"/>
      <c r="M30" s="6" t="s">
        <v>37</v>
      </c>
      <c r="N30" s="6" t="s">
        <v>62</v>
      </c>
      <c r="O30" s="6" t="s">
        <v>24</v>
      </c>
      <c r="P30" s="6"/>
    </row>
    <row r="31" spans="1:16" ht="13" x14ac:dyDescent="0.25">
      <c r="A31" s="5">
        <v>5</v>
      </c>
      <c r="B31" s="5">
        <v>2322</v>
      </c>
      <c r="C31" s="5">
        <v>5166</v>
      </c>
      <c r="D31" s="5"/>
      <c r="E31" s="5"/>
      <c r="F31" s="5"/>
      <c r="G31" s="5"/>
      <c r="H31" s="7"/>
      <c r="I31" s="7"/>
      <c r="J31" s="20">
        <v>10</v>
      </c>
      <c r="K31" s="7">
        <v>10</v>
      </c>
      <c r="L31" s="8"/>
      <c r="M31" s="6" t="s">
        <v>37</v>
      </c>
      <c r="N31" s="6" t="s">
        <v>63</v>
      </c>
      <c r="O31" s="6" t="s">
        <v>38</v>
      </c>
      <c r="P31" s="6"/>
    </row>
    <row r="32" spans="1:16" ht="13" x14ac:dyDescent="0.25">
      <c r="A32" s="5">
        <v>5</v>
      </c>
      <c r="B32" s="5">
        <v>2333</v>
      </c>
      <c r="C32" s="5">
        <v>5139</v>
      </c>
      <c r="D32" s="5"/>
      <c r="E32" s="5"/>
      <c r="F32" s="5"/>
      <c r="G32" s="5"/>
      <c r="H32" s="7">
        <v>103.34153000000001</v>
      </c>
      <c r="I32" s="7">
        <v>42.316119999999998</v>
      </c>
      <c r="J32" s="20">
        <v>100</v>
      </c>
      <c r="K32" s="7">
        <v>150</v>
      </c>
      <c r="L32" s="8"/>
      <c r="M32" s="6" t="s">
        <v>39</v>
      </c>
      <c r="N32" s="6" t="s">
        <v>64</v>
      </c>
      <c r="O32" s="6" t="s">
        <v>40</v>
      </c>
      <c r="P32" s="6"/>
    </row>
    <row r="33" spans="1:16" ht="13" x14ac:dyDescent="0.25">
      <c r="A33" s="5">
        <v>5</v>
      </c>
      <c r="B33" s="5">
        <v>2333</v>
      </c>
      <c r="C33" s="5">
        <v>5166</v>
      </c>
      <c r="D33" s="5"/>
      <c r="E33" s="5"/>
      <c r="F33" s="5"/>
      <c r="G33" s="5"/>
      <c r="H33" s="7"/>
      <c r="I33" s="7">
        <v>12.1</v>
      </c>
      <c r="J33" s="20">
        <v>20</v>
      </c>
      <c r="K33" s="7">
        <v>20</v>
      </c>
      <c r="L33" s="8"/>
      <c r="M33" s="6" t="s">
        <v>37</v>
      </c>
      <c r="N33" s="6" t="s">
        <v>65</v>
      </c>
      <c r="O33" s="6" t="s">
        <v>40</v>
      </c>
      <c r="P33" s="6"/>
    </row>
    <row r="34" spans="1:16" ht="13" x14ac:dyDescent="0.25">
      <c r="A34" s="5">
        <v>5</v>
      </c>
      <c r="B34" s="5">
        <v>2333</v>
      </c>
      <c r="C34" s="5">
        <v>5169</v>
      </c>
      <c r="D34" s="5"/>
      <c r="E34" s="5"/>
      <c r="F34" s="5"/>
      <c r="G34" s="5"/>
      <c r="H34" s="7"/>
      <c r="I34" s="7"/>
      <c r="J34" s="39">
        <v>0</v>
      </c>
      <c r="K34" s="7">
        <v>10</v>
      </c>
      <c r="L34" s="8"/>
      <c r="M34" s="6" t="s">
        <v>35</v>
      </c>
      <c r="N34" s="6" t="s">
        <v>84</v>
      </c>
      <c r="O34" s="6" t="s">
        <v>40</v>
      </c>
      <c r="P34" s="6"/>
    </row>
    <row r="35" spans="1:16" ht="13" x14ac:dyDescent="0.25">
      <c r="A35" s="5">
        <v>5</v>
      </c>
      <c r="B35" s="5">
        <v>2399</v>
      </c>
      <c r="C35" s="5">
        <v>5169</v>
      </c>
      <c r="D35" s="5"/>
      <c r="E35" s="5"/>
      <c r="F35" s="5"/>
      <c r="G35" s="5"/>
      <c r="H35" s="7"/>
      <c r="I35" s="7"/>
      <c r="J35" s="20">
        <v>45</v>
      </c>
      <c r="K35" s="7">
        <v>45</v>
      </c>
      <c r="L35" s="8"/>
      <c r="M35" s="6" t="s">
        <v>35</v>
      </c>
      <c r="N35" s="6" t="s">
        <v>66</v>
      </c>
      <c r="O35" s="6" t="s">
        <v>41</v>
      </c>
      <c r="P35" s="6"/>
    </row>
    <row r="36" spans="1:16" ht="13" x14ac:dyDescent="0.25">
      <c r="A36" s="5">
        <v>5</v>
      </c>
      <c r="B36" s="5">
        <v>3412</v>
      </c>
      <c r="C36" s="5">
        <v>5166</v>
      </c>
      <c r="D36" s="5"/>
      <c r="E36" s="5"/>
      <c r="F36" s="5"/>
      <c r="G36" s="5"/>
      <c r="H36" s="7">
        <v>3.81271</v>
      </c>
      <c r="I36" s="7"/>
      <c r="J36" s="20"/>
      <c r="K36" s="7"/>
      <c r="L36" s="8"/>
      <c r="M36" s="6" t="s">
        <v>37</v>
      </c>
      <c r="N36" s="6"/>
      <c r="O36" s="6" t="s">
        <v>42</v>
      </c>
      <c r="P36" s="6"/>
    </row>
    <row r="37" spans="1:16" ht="13" x14ac:dyDescent="0.25">
      <c r="A37" s="5">
        <v>5</v>
      </c>
      <c r="B37" s="5">
        <v>3412</v>
      </c>
      <c r="C37" s="5">
        <v>5169</v>
      </c>
      <c r="D37" s="5"/>
      <c r="E37" s="5"/>
      <c r="F37" s="5"/>
      <c r="G37" s="5"/>
      <c r="H37" s="7">
        <v>103.40026</v>
      </c>
      <c r="I37" s="7">
        <v>96.806049999999999</v>
      </c>
      <c r="J37" s="20">
        <v>200</v>
      </c>
      <c r="K37" s="7">
        <v>200</v>
      </c>
      <c r="L37" s="8">
        <v>68.413399999999996</v>
      </c>
      <c r="M37" s="6" t="s">
        <v>35</v>
      </c>
      <c r="N37" s="6" t="s">
        <v>67</v>
      </c>
      <c r="O37" s="6" t="s">
        <v>42</v>
      </c>
      <c r="P37" s="6"/>
    </row>
    <row r="38" spans="1:16" ht="13" x14ac:dyDescent="0.25">
      <c r="A38" s="5">
        <v>5</v>
      </c>
      <c r="B38" s="5">
        <v>3639</v>
      </c>
      <c r="C38" s="5">
        <v>5123</v>
      </c>
      <c r="D38" s="5"/>
      <c r="E38" s="5"/>
      <c r="F38" s="5"/>
      <c r="G38" s="5"/>
      <c r="H38" s="7"/>
      <c r="I38" s="7"/>
      <c r="J38" s="39">
        <v>0</v>
      </c>
      <c r="K38" s="7">
        <v>31</v>
      </c>
      <c r="L38" s="8">
        <v>30.73978</v>
      </c>
      <c r="M38" s="6" t="s">
        <v>43</v>
      </c>
      <c r="N38" s="6"/>
      <c r="O38" s="6" t="s">
        <v>44</v>
      </c>
      <c r="P38" s="6"/>
    </row>
    <row r="39" spans="1:16" ht="13" x14ac:dyDescent="0.25">
      <c r="A39" s="5">
        <v>5</v>
      </c>
      <c r="B39" s="5">
        <v>3639</v>
      </c>
      <c r="C39" s="5">
        <v>5137</v>
      </c>
      <c r="D39" s="5"/>
      <c r="E39" s="5"/>
      <c r="F39" s="5"/>
      <c r="G39" s="5"/>
      <c r="H39" s="7">
        <v>287.73750000000001</v>
      </c>
      <c r="I39" s="7">
        <v>390.07979999999998</v>
      </c>
      <c r="J39" s="20">
        <v>400</v>
      </c>
      <c r="K39" s="7">
        <v>369</v>
      </c>
      <c r="L39" s="8"/>
      <c r="M39" s="6" t="s">
        <v>45</v>
      </c>
      <c r="N39" s="6" t="s">
        <v>68</v>
      </c>
      <c r="O39" s="6" t="s">
        <v>44</v>
      </c>
      <c r="P39" s="6"/>
    </row>
    <row r="40" spans="1:16" ht="13" x14ac:dyDescent="0.25">
      <c r="A40" s="5">
        <v>5</v>
      </c>
      <c r="B40" s="5">
        <v>3639</v>
      </c>
      <c r="C40" s="5">
        <v>5139</v>
      </c>
      <c r="D40" s="5"/>
      <c r="E40" s="5"/>
      <c r="F40" s="5"/>
      <c r="G40" s="5"/>
      <c r="H40" s="7"/>
      <c r="I40" s="7">
        <v>4.84</v>
      </c>
      <c r="J40" s="20"/>
      <c r="K40" s="7"/>
      <c r="L40" s="8"/>
      <c r="M40" s="6" t="s">
        <v>39</v>
      </c>
      <c r="N40" s="6"/>
      <c r="O40" s="6" t="s">
        <v>44</v>
      </c>
      <c r="P40" s="6"/>
    </row>
    <row r="41" spans="1:16" ht="13" x14ac:dyDescent="0.25">
      <c r="A41" s="5">
        <v>5</v>
      </c>
      <c r="B41" s="5">
        <v>3639</v>
      </c>
      <c r="C41" s="5">
        <v>5169</v>
      </c>
      <c r="D41" s="5"/>
      <c r="E41" s="5"/>
      <c r="F41" s="5"/>
      <c r="G41" s="5"/>
      <c r="H41" s="7">
        <v>24.780799999999999</v>
      </c>
      <c r="I41" s="7">
        <v>83.444990000000004</v>
      </c>
      <c r="J41" s="20">
        <v>80</v>
      </c>
      <c r="K41" s="7">
        <v>80</v>
      </c>
      <c r="L41" s="8"/>
      <c r="M41" s="6" t="s">
        <v>35</v>
      </c>
      <c r="N41" s="6" t="s">
        <v>69</v>
      </c>
      <c r="O41" s="6" t="s">
        <v>44</v>
      </c>
      <c r="P41" s="6"/>
    </row>
    <row r="42" spans="1:16" s="33" customFormat="1" ht="13" x14ac:dyDescent="0.25">
      <c r="A42" s="37">
        <v>5</v>
      </c>
      <c r="B42" s="37">
        <v>3725</v>
      </c>
      <c r="C42" s="37">
        <v>5329</v>
      </c>
      <c r="D42" s="29"/>
      <c r="E42" s="29"/>
      <c r="F42" s="29"/>
      <c r="G42" s="29"/>
      <c r="H42" s="30">
        <v>181.62299999999999</v>
      </c>
      <c r="I42" s="7">
        <v>105.032</v>
      </c>
      <c r="J42" s="20"/>
      <c r="K42" s="30">
        <v>1911.8</v>
      </c>
      <c r="L42" s="34"/>
      <c r="M42" s="32" t="s">
        <v>46</v>
      </c>
      <c r="N42" s="32" t="s">
        <v>90</v>
      </c>
      <c r="O42" s="32" t="s">
        <v>26</v>
      </c>
      <c r="P42" s="32"/>
    </row>
    <row r="43" spans="1:16" ht="13" x14ac:dyDescent="0.25">
      <c r="A43" s="5">
        <v>5</v>
      </c>
      <c r="B43" s="5">
        <v>3726</v>
      </c>
      <c r="C43" s="5">
        <v>5169</v>
      </c>
      <c r="D43" s="5"/>
      <c r="E43" s="5"/>
      <c r="F43" s="5"/>
      <c r="G43" s="5"/>
      <c r="H43" s="7">
        <v>7.0789999999999997</v>
      </c>
      <c r="I43" s="7"/>
      <c r="J43" s="20"/>
      <c r="K43" s="7"/>
      <c r="L43" s="8"/>
      <c r="M43" s="6" t="s">
        <v>35</v>
      </c>
      <c r="N43" s="6"/>
      <c r="O43" s="6" t="s">
        <v>30</v>
      </c>
      <c r="P43" s="6"/>
    </row>
    <row r="44" spans="1:16" ht="13" x14ac:dyDescent="0.25">
      <c r="A44" s="5">
        <v>5</v>
      </c>
      <c r="B44" s="5">
        <v>3727</v>
      </c>
      <c r="C44" s="5">
        <v>5169</v>
      </c>
      <c r="D44" s="5"/>
      <c r="E44" s="5"/>
      <c r="F44" s="5"/>
      <c r="G44" s="5"/>
      <c r="H44" s="7">
        <v>105</v>
      </c>
      <c r="I44" s="7"/>
      <c r="J44" s="20"/>
      <c r="K44" s="7"/>
      <c r="L44" s="8"/>
      <c r="M44" s="6" t="s">
        <v>35</v>
      </c>
      <c r="N44" s="6"/>
      <c r="O44" s="6" t="s">
        <v>47</v>
      </c>
      <c r="P44" s="6"/>
    </row>
    <row r="45" spans="1:16" ht="13" x14ac:dyDescent="0.25">
      <c r="A45" s="5">
        <v>5</v>
      </c>
      <c r="B45" s="5">
        <v>3727</v>
      </c>
      <c r="C45" s="5">
        <v>5192</v>
      </c>
      <c r="D45" s="5"/>
      <c r="E45" s="5"/>
      <c r="F45" s="5"/>
      <c r="G45" s="5"/>
      <c r="H45" s="7">
        <v>35.026000000000003</v>
      </c>
      <c r="I45" s="7">
        <v>21.54</v>
      </c>
      <c r="J45" s="20">
        <v>30</v>
      </c>
      <c r="K45" s="7">
        <v>30</v>
      </c>
      <c r="L45" s="8"/>
      <c r="M45" s="6" t="s">
        <v>48</v>
      </c>
      <c r="N45" s="6" t="s">
        <v>70</v>
      </c>
      <c r="O45" s="6" t="s">
        <v>47</v>
      </c>
      <c r="P45" s="6"/>
    </row>
    <row r="46" spans="1:16" ht="13" x14ac:dyDescent="0.25">
      <c r="A46" s="5">
        <v>5</v>
      </c>
      <c r="B46" s="5">
        <v>3729</v>
      </c>
      <c r="C46" s="5">
        <v>5166</v>
      </c>
      <c r="D46" s="5"/>
      <c r="E46" s="5"/>
      <c r="F46" s="5"/>
      <c r="G46" s="5"/>
      <c r="H46" s="7"/>
      <c r="I46" s="7"/>
      <c r="J46" s="20">
        <v>10</v>
      </c>
      <c r="K46" s="7">
        <v>10</v>
      </c>
      <c r="L46" s="8"/>
      <c r="M46" s="6" t="s">
        <v>37</v>
      </c>
      <c r="N46" s="6" t="s">
        <v>71</v>
      </c>
      <c r="O46" s="6" t="s">
        <v>49</v>
      </c>
      <c r="P46" s="6"/>
    </row>
    <row r="47" spans="1:16" ht="13" x14ac:dyDescent="0.25">
      <c r="A47" s="5">
        <v>5</v>
      </c>
      <c r="B47" s="5">
        <v>3729</v>
      </c>
      <c r="C47" s="5">
        <v>5169</v>
      </c>
      <c r="D47" s="5"/>
      <c r="E47" s="5"/>
      <c r="F47" s="5"/>
      <c r="G47" s="5"/>
      <c r="H47" s="7"/>
      <c r="I47" s="7"/>
      <c r="J47" s="20">
        <v>50</v>
      </c>
      <c r="K47" s="7">
        <v>50</v>
      </c>
      <c r="L47" s="8"/>
      <c r="M47" s="6" t="s">
        <v>35</v>
      </c>
      <c r="N47" s="6" t="s">
        <v>76</v>
      </c>
      <c r="O47" s="6" t="s">
        <v>49</v>
      </c>
      <c r="P47" s="6"/>
    </row>
    <row r="48" spans="1:16" ht="13" x14ac:dyDescent="0.25">
      <c r="A48" s="5">
        <v>5</v>
      </c>
      <c r="B48" s="5">
        <v>3741</v>
      </c>
      <c r="C48" s="5">
        <v>5139</v>
      </c>
      <c r="D48" s="5"/>
      <c r="E48" s="5"/>
      <c r="F48" s="5"/>
      <c r="G48" s="5"/>
      <c r="H48" s="7">
        <v>50.790999999999997</v>
      </c>
      <c r="I48" s="7">
        <v>147.20099999999999</v>
      </c>
      <c r="J48" s="20">
        <v>150</v>
      </c>
      <c r="K48" s="7">
        <v>110</v>
      </c>
      <c r="L48" s="8">
        <v>49.067</v>
      </c>
      <c r="M48" s="6" t="s">
        <v>39</v>
      </c>
      <c r="N48" s="6" t="s">
        <v>79</v>
      </c>
      <c r="O48" s="6" t="s">
        <v>50</v>
      </c>
      <c r="P48" s="6"/>
    </row>
    <row r="49" spans="1:16" ht="13" x14ac:dyDescent="0.25">
      <c r="A49" s="5">
        <v>5</v>
      </c>
      <c r="B49" s="5">
        <v>3741</v>
      </c>
      <c r="C49" s="5">
        <v>5169</v>
      </c>
      <c r="D49" s="5"/>
      <c r="E49" s="5"/>
      <c r="F49" s="5"/>
      <c r="G49" s="5"/>
      <c r="H49" s="7">
        <v>214.69550000000001</v>
      </c>
      <c r="I49" s="7">
        <v>65.227999999999994</v>
      </c>
      <c r="J49" s="20">
        <v>110</v>
      </c>
      <c r="K49" s="7">
        <v>100</v>
      </c>
      <c r="L49" s="8">
        <v>25.048999999999999</v>
      </c>
      <c r="M49" s="6" t="s">
        <v>35</v>
      </c>
      <c r="N49" s="6" t="s">
        <v>80</v>
      </c>
      <c r="O49" s="6" t="s">
        <v>50</v>
      </c>
      <c r="P49" s="6"/>
    </row>
    <row r="50" spans="1:16" ht="13" x14ac:dyDescent="0.25">
      <c r="A50" s="5">
        <v>5</v>
      </c>
      <c r="B50" s="5">
        <v>3742</v>
      </c>
      <c r="C50" s="5">
        <v>5169</v>
      </c>
      <c r="D50" s="5"/>
      <c r="E50" s="5"/>
      <c r="F50" s="5"/>
      <c r="G50" s="5"/>
      <c r="H50" s="7">
        <v>10.769</v>
      </c>
      <c r="I50" s="7"/>
      <c r="J50" s="20">
        <v>250</v>
      </c>
      <c r="K50" s="7">
        <v>100</v>
      </c>
      <c r="L50" s="8"/>
      <c r="M50" s="6" t="s">
        <v>35</v>
      </c>
      <c r="N50" s="6" t="s">
        <v>75</v>
      </c>
      <c r="O50" s="6" t="s">
        <v>51</v>
      </c>
      <c r="P50" s="6"/>
    </row>
    <row r="51" spans="1:16" ht="13" x14ac:dyDescent="0.25">
      <c r="A51" s="27">
        <v>5</v>
      </c>
      <c r="B51" s="27">
        <v>3745</v>
      </c>
      <c r="C51" s="27">
        <v>5139</v>
      </c>
      <c r="D51" s="5"/>
      <c r="E51" s="5"/>
      <c r="F51" s="5"/>
      <c r="G51" s="5"/>
      <c r="H51" s="7"/>
      <c r="I51" s="7"/>
      <c r="J51" s="26">
        <v>400</v>
      </c>
      <c r="K51" s="7"/>
      <c r="L51" s="8"/>
      <c r="M51" s="6" t="s">
        <v>39</v>
      </c>
      <c r="N51" s="6" t="s">
        <v>78</v>
      </c>
      <c r="O51" s="6" t="s">
        <v>44</v>
      </c>
      <c r="P51" s="6"/>
    </row>
    <row r="52" spans="1:16" ht="13" x14ac:dyDescent="0.25">
      <c r="A52" s="5">
        <v>5</v>
      </c>
      <c r="B52" s="5">
        <v>3745</v>
      </c>
      <c r="C52" s="5">
        <v>5169</v>
      </c>
      <c r="D52" s="5"/>
      <c r="E52" s="5"/>
      <c r="F52" s="5"/>
      <c r="G52" s="5"/>
      <c r="H52" s="7">
        <v>572.27787000000001</v>
      </c>
      <c r="I52" s="7">
        <v>908.45568000000003</v>
      </c>
      <c r="J52" s="20">
        <v>900</v>
      </c>
      <c r="K52" s="7">
        <v>900</v>
      </c>
      <c r="L52" s="8">
        <v>358.48809999999997</v>
      </c>
      <c r="M52" s="6" t="s">
        <v>35</v>
      </c>
      <c r="N52" s="6" t="s">
        <v>72</v>
      </c>
      <c r="O52" s="6" t="s">
        <v>52</v>
      </c>
      <c r="P52" s="6"/>
    </row>
    <row r="53" spans="1:16" ht="13" x14ac:dyDescent="0.25">
      <c r="A53" s="5">
        <v>5</v>
      </c>
      <c r="B53" s="5">
        <v>3749</v>
      </c>
      <c r="C53" s="5">
        <v>5166</v>
      </c>
      <c r="D53" s="5" t="s">
        <v>81</v>
      </c>
      <c r="E53" s="5"/>
      <c r="F53" s="5"/>
      <c r="G53" s="5"/>
      <c r="H53" s="7">
        <v>240.79</v>
      </c>
      <c r="I53" s="7">
        <v>325.75900000000001</v>
      </c>
      <c r="J53" s="20">
        <v>150</v>
      </c>
      <c r="K53" s="7">
        <v>150</v>
      </c>
      <c r="L53" s="8"/>
      <c r="M53" s="6" t="s">
        <v>37</v>
      </c>
      <c r="N53" s="6" t="s">
        <v>73</v>
      </c>
      <c r="O53" s="6" t="s">
        <v>53</v>
      </c>
      <c r="P53" s="6"/>
    </row>
    <row r="54" spans="1:16" ht="13" x14ac:dyDescent="0.25">
      <c r="A54" s="5">
        <v>5</v>
      </c>
      <c r="B54" s="5">
        <v>6171</v>
      </c>
      <c r="C54" s="5">
        <v>5169</v>
      </c>
      <c r="D54" s="5"/>
      <c r="E54" s="5"/>
      <c r="F54" s="5"/>
      <c r="G54" s="5"/>
      <c r="H54" s="7"/>
      <c r="I54" s="7"/>
      <c r="J54" s="20">
        <v>10</v>
      </c>
      <c r="K54" s="7">
        <v>10</v>
      </c>
      <c r="L54" s="8"/>
      <c r="M54" s="6" t="s">
        <v>35</v>
      </c>
      <c r="N54" s="6" t="s">
        <v>74</v>
      </c>
      <c r="O54" s="6" t="s">
        <v>54</v>
      </c>
      <c r="P54" s="6"/>
    </row>
    <row r="55" spans="1:16" ht="13" x14ac:dyDescent="0.25">
      <c r="A55" s="25">
        <v>5</v>
      </c>
      <c r="B55" s="25">
        <v>3719</v>
      </c>
      <c r="C55" s="25">
        <v>5166</v>
      </c>
      <c r="D55" s="21"/>
      <c r="E55" s="21"/>
      <c r="F55" s="21"/>
      <c r="G55" s="21"/>
      <c r="H55" s="22"/>
      <c r="I55" s="22"/>
      <c r="J55" s="26">
        <v>20</v>
      </c>
      <c r="K55" s="22"/>
      <c r="L55" s="23"/>
      <c r="M55" s="38" t="s">
        <v>37</v>
      </c>
      <c r="N55" s="24" t="s">
        <v>87</v>
      </c>
      <c r="O55" s="24" t="s">
        <v>77</v>
      </c>
      <c r="P55" s="24"/>
    </row>
    <row r="56" spans="1:16" ht="13" x14ac:dyDescent="0.25">
      <c r="A56" s="25">
        <v>5</v>
      </c>
      <c r="B56" s="25">
        <v>3792</v>
      </c>
      <c r="C56" s="25">
        <v>5169</v>
      </c>
      <c r="D56" s="21"/>
      <c r="E56" s="21"/>
      <c r="F56" s="21"/>
      <c r="G56" s="21" t="s">
        <v>81</v>
      </c>
      <c r="H56" s="22"/>
      <c r="I56" s="22"/>
      <c r="J56" s="26">
        <v>200</v>
      </c>
      <c r="K56" s="22"/>
      <c r="L56" s="23"/>
      <c r="M56" s="38" t="s">
        <v>35</v>
      </c>
      <c r="N56" s="24" t="s">
        <v>86</v>
      </c>
      <c r="O56" s="24" t="s">
        <v>85</v>
      </c>
      <c r="P56" s="24"/>
    </row>
    <row r="57" spans="1:16" ht="13" x14ac:dyDescent="0.25">
      <c r="A57" s="21"/>
      <c r="B57" s="21"/>
      <c r="C57" s="21"/>
      <c r="D57" s="21"/>
      <c r="E57" s="21"/>
      <c r="F57" s="21"/>
      <c r="G57" s="21"/>
      <c r="H57" s="22"/>
      <c r="I57" s="22"/>
      <c r="J57" s="20"/>
      <c r="K57" s="22"/>
      <c r="L57" s="23"/>
      <c r="M57" s="24"/>
      <c r="N57" s="24"/>
      <c r="O57" s="24"/>
      <c r="P57" s="24"/>
    </row>
    <row r="58" spans="1:16" x14ac:dyDescent="0.25">
      <c r="A58" s="28" t="s">
        <v>58</v>
      </c>
      <c r="B58" s="28"/>
      <c r="C58" s="28"/>
      <c r="D58" s="9"/>
      <c r="E58" s="9"/>
      <c r="F58" s="9"/>
      <c r="G58" s="9"/>
      <c r="H58" s="11">
        <f>SUM(H24:H57)</f>
        <v>2140.2931699999999</v>
      </c>
      <c r="I58" s="11">
        <f>SUM(I24:I57)</f>
        <v>2442.7486399999998</v>
      </c>
      <c r="J58" s="11">
        <f>SUM(J24:J57)</f>
        <v>3445</v>
      </c>
      <c r="K58" s="11">
        <f>SUM(K24:K57)</f>
        <v>4596.8</v>
      </c>
      <c r="L58" s="11">
        <f>SUM(L24:L57)</f>
        <v>637.42527999999993</v>
      </c>
      <c r="M58" s="10"/>
      <c r="N58" s="10"/>
      <c r="O58" s="10"/>
      <c r="P58" s="10"/>
    </row>
    <row r="59" spans="1:16" x14ac:dyDescent="0.25">
      <c r="A59" s="9" t="s">
        <v>56</v>
      </c>
      <c r="B59" s="9"/>
      <c r="C59" s="9"/>
      <c r="D59" s="9"/>
      <c r="E59" s="9"/>
      <c r="F59" s="9"/>
      <c r="G59" s="9"/>
      <c r="H59" s="11">
        <f>SUM(H58)</f>
        <v>2140.2931699999999</v>
      </c>
      <c r="I59" s="11">
        <f t="shared" ref="I59:L59" si="2">SUM(I58)</f>
        <v>2442.7486399999998</v>
      </c>
      <c r="J59" s="11">
        <f t="shared" si="2"/>
        <v>3445</v>
      </c>
      <c r="K59" s="11">
        <f t="shared" si="2"/>
        <v>4596.8</v>
      </c>
      <c r="L59" s="11">
        <f t="shared" si="2"/>
        <v>637.42527999999993</v>
      </c>
      <c r="M59" s="10"/>
      <c r="N59" s="10"/>
      <c r="O59" s="10"/>
      <c r="P59" s="10"/>
    </row>
    <row r="60" spans="1:16" s="19" customFormat="1" x14ac:dyDescent="0.25">
      <c r="A60" s="15"/>
      <c r="B60" s="15"/>
      <c r="C60" s="15"/>
      <c r="D60" s="15"/>
      <c r="E60" s="15"/>
      <c r="F60" s="15"/>
      <c r="G60" s="15"/>
      <c r="H60" s="17"/>
      <c r="I60" s="17"/>
      <c r="J60" s="17"/>
      <c r="K60" s="17"/>
      <c r="L60" s="18"/>
      <c r="M60" s="16"/>
      <c r="N60" s="16"/>
      <c r="O60" s="16"/>
      <c r="P60" s="16"/>
    </row>
    <row r="61" spans="1:16" x14ac:dyDescent="0.25">
      <c r="A61" s="9" t="s">
        <v>59</v>
      </c>
      <c r="B61" s="9"/>
      <c r="C61" s="9"/>
      <c r="D61" s="9"/>
      <c r="E61" s="9"/>
      <c r="F61" s="9"/>
      <c r="G61" s="9"/>
      <c r="H61" s="11">
        <f>H23-H59</f>
        <v>4609.0410400000001</v>
      </c>
      <c r="I61" s="11">
        <f>I23-I59</f>
        <v>5643.7178600000007</v>
      </c>
      <c r="J61" s="11">
        <f>J23-J59</f>
        <v>6620.6</v>
      </c>
      <c r="K61" s="11">
        <f>K23-K59</f>
        <v>1403.1999999999998</v>
      </c>
      <c r="L61" s="11">
        <f>L23-L59</f>
        <v>5293.2505199999996</v>
      </c>
      <c r="M61" s="10"/>
      <c r="N61" s="10"/>
      <c r="O61" s="10"/>
      <c r="P61" s="10"/>
    </row>
    <row r="62" spans="1:16" x14ac:dyDescent="0.25">
      <c r="A62" s="9" t="s">
        <v>60</v>
      </c>
      <c r="B62" s="9"/>
      <c r="C62" s="9"/>
      <c r="D62" s="9"/>
      <c r="E62" s="9"/>
      <c r="F62" s="9"/>
      <c r="G62" s="9"/>
      <c r="H62" s="11">
        <f>H22-H58</f>
        <v>4609.0410400000001</v>
      </c>
      <c r="I62" s="11">
        <f>I22-I58</f>
        <v>5643.7178600000007</v>
      </c>
      <c r="J62" s="11">
        <f>J22-J58</f>
        <v>6620.6</v>
      </c>
      <c r="K62" s="11">
        <f>K22-K58</f>
        <v>1403.1999999999998</v>
      </c>
      <c r="L62" s="11">
        <f>L22-L58</f>
        <v>5293.2505199999996</v>
      </c>
      <c r="M62" s="10"/>
      <c r="N62" s="10"/>
      <c r="O62" s="10"/>
      <c r="P62" s="10"/>
    </row>
    <row r="66" spans="1:9" x14ac:dyDescent="0.25">
      <c r="A66" s="40"/>
      <c r="B66" s="40"/>
      <c r="C66" s="40" t="s">
        <v>91</v>
      </c>
      <c r="D66" s="40"/>
      <c r="E66" s="40"/>
      <c r="F66" s="40"/>
      <c r="G66" s="40"/>
      <c r="H66" s="41"/>
      <c r="I66" s="44" t="s">
        <v>92</v>
      </c>
    </row>
  </sheetData>
  <pageMargins left="0.19685039370078741" right="0.19685039370078741" top="0.19685039370078741" bottom="0.39370078740157483" header="0.19685039370078741" footer="0.19685039370078741"/>
  <pageSetup paperSize="8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5</vt:lpstr>
      <vt:lpstr>'ORJ 5'!Názvy_tisku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Hubálková Hana</cp:lastModifiedBy>
  <cp:lastPrinted>2024-10-08T06:13:24Z</cp:lastPrinted>
  <dcterms:created xsi:type="dcterms:W3CDTF">2024-07-16T06:28:18Z</dcterms:created>
  <dcterms:modified xsi:type="dcterms:W3CDTF">2024-10-16T08:38:20Z</dcterms:modified>
</cp:coreProperties>
</file>